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Serveur\sec\13_Mobilité\AMI TIMS\AAP - Vente de vélos recylés\"/>
    </mc:Choice>
  </mc:AlternateContent>
  <xr:revisionPtr revIDLastSave="0" documentId="13_ncr:1_{BDF6D8CD-AAF4-4F93-8659-4BD9D1694303}" xr6:coauthVersionLast="47" xr6:coauthVersionMax="47" xr10:uidLastSave="{00000000-0000-0000-0000-000000000000}"/>
  <bookViews>
    <workbookView xWindow="-108" yWindow="-108" windowWidth="23256" windowHeight="12456" tabRatio="764" firstSheet="1" activeTab="1" xr2:uid="{00000000-000D-0000-FFFF-FFFF00000000}"/>
  </bookViews>
  <sheets>
    <sheet name="Instruction" sheetId="151" r:id="rId1"/>
    <sheet name="Pièce Financière - Détail" sheetId="15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0" l="1"/>
  <c r="C23" i="150"/>
  <c r="C29" i="150" s="1"/>
  <c r="C18" i="150"/>
  <c r="C13" i="150"/>
  <c r="C31" i="150" l="1"/>
  <c r="C32" i="150" l="1"/>
  <c r="C35" i="150" s="1"/>
  <c r="C36" i="150" l="1"/>
  <c r="C37" i="150" s="1"/>
  <c r="C38" i="150" s="1"/>
  <c r="C40" i="150" s="1"/>
  <c r="C42" i="150" s="1"/>
  <c r="C44" i="150" s="1"/>
</calcChain>
</file>

<file path=xl/sharedStrings.xml><?xml version="1.0" encoding="utf-8"?>
<sst xmlns="http://schemas.openxmlformats.org/spreadsheetml/2006/main" count="23" uniqueCount="22">
  <si>
    <t>Budget prévisionnel pour la durée du projet</t>
  </si>
  <si>
    <t>Période de 16 mois d'expérimentation</t>
  </si>
  <si>
    <t>Euros HT</t>
  </si>
  <si>
    <t>Charges de Personnel</t>
  </si>
  <si>
    <t>Charges de Véhicules</t>
  </si>
  <si>
    <t>Consommables</t>
  </si>
  <si>
    <t>Total € HT</t>
  </si>
  <si>
    <t>Recettes HT prévisionnelles de vente des vélos</t>
  </si>
  <si>
    <t>Budget subventionnable</t>
  </si>
  <si>
    <t>Montant de la subvention</t>
  </si>
  <si>
    <t>Versement de la subvention</t>
  </si>
  <si>
    <t>1er versement : 30% du budget</t>
  </si>
  <si>
    <t>2ème versement : 30% du budget</t>
  </si>
  <si>
    <t>Budget restant après les deux premiers versement</t>
  </si>
  <si>
    <t>Ratio budget* vélos réparé objectif - 1er et 2ème versement</t>
  </si>
  <si>
    <t>3ème versement</t>
  </si>
  <si>
    <t>Vélo réparé au terme de l'expérimentation (à renseigner au cours de l'expérimentation)</t>
  </si>
  <si>
    <t>4ème versement (solde moins le 3ème versement) plafonné à 90K€ de subvention globale</t>
  </si>
  <si>
    <t>Montant réel de la subvention</t>
  </si>
  <si>
    <r>
      <t>Vélo réparé au terme des 10</t>
    </r>
    <r>
      <rPr>
        <vertAlign val="superscript"/>
        <sz val="10"/>
        <rFont val="Brandon Grotesque Light"/>
        <family val="2"/>
      </rPr>
      <t>ers</t>
    </r>
    <r>
      <rPr>
        <sz val="10"/>
        <rFont val="Brandon Grotesque Light"/>
        <family val="2"/>
      </rPr>
      <t xml:space="preserve">  mois (à renseigner au cours de l'expérimentation)</t>
    </r>
  </si>
  <si>
    <t>Objectif du nombre de vélos réparés</t>
  </si>
  <si>
    <t>Charges de structure (autres que personnel)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</si>
</sst>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\ &quot;€&quot;_-;\-* #,##0.0\ &quot;€&quot;_-;_-* &quot;-&quot;??\ &quot;€&quot;_-;_-@_-"/>
    <numFmt numFmtId="166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1"/>
      <color theme="0"/>
      <name val="Brandon Grotesque Light"/>
      <family val="2"/>
    </font>
    <font>
      <sz val="10"/>
      <name val="Brandon Grotesque Light"/>
      <family val="2"/>
    </font>
    <font>
      <b/>
      <sz val="10"/>
      <color theme="0"/>
      <name val="Brandon Grotesque Light"/>
      <family val="2"/>
    </font>
    <font>
      <b/>
      <sz val="10"/>
      <name val="Brandon Grotesque Light"/>
      <family val="2"/>
    </font>
    <font>
      <i/>
      <sz val="10"/>
      <name val="Brandon Grotesque Light"/>
      <family val="2"/>
    </font>
    <font>
      <vertAlign val="superscript"/>
      <sz val="10"/>
      <name val="Brandon Grotesque Light"/>
      <family val="2"/>
    </font>
    <font>
      <b/>
      <sz val="12"/>
      <color theme="0"/>
      <name val="Barlow SemiBold"/>
      <family val="3"/>
    </font>
    <font>
      <b/>
      <sz val="20"/>
      <color theme="0"/>
      <name val="Barlow SemiBold"/>
      <family val="3"/>
    </font>
    <font>
      <sz val="11"/>
      <color theme="0"/>
      <name val="Brandon Grotesque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5" fillId="0" borderId="1" xfId="0" applyFont="1" applyBorder="1"/>
    <xf numFmtId="0" fontId="8" fillId="0" borderId="8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3" borderId="6" xfId="0" applyFont="1" applyFill="1" applyBorder="1"/>
    <xf numFmtId="44" fontId="5" fillId="3" borderId="4" xfId="5" applyFont="1" applyFill="1" applyBorder="1"/>
    <xf numFmtId="0" fontId="7" fillId="3" borderId="2" xfId="0" applyFont="1" applyFill="1" applyBorder="1"/>
    <xf numFmtId="44" fontId="5" fillId="3" borderId="3" xfId="5" applyFont="1" applyFill="1" applyBorder="1"/>
    <xf numFmtId="0" fontId="7" fillId="3" borderId="1" xfId="0" applyFont="1" applyFill="1" applyBorder="1"/>
    <xf numFmtId="44" fontId="5" fillId="3" borderId="12" xfId="5" applyFont="1" applyFill="1" applyBorder="1"/>
    <xf numFmtId="44" fontId="5" fillId="4" borderId="9" xfId="5" applyFont="1" applyFill="1" applyBorder="1"/>
    <xf numFmtId="44" fontId="5" fillId="4" borderId="5" xfId="5" applyFont="1" applyFill="1" applyBorder="1"/>
    <xf numFmtId="44" fontId="5" fillId="4" borderId="10" xfId="5" applyFont="1" applyFill="1" applyBorder="1"/>
    <xf numFmtId="166" fontId="5" fillId="5" borderId="1" xfId="6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165" fontId="5" fillId="7" borderId="1" xfId="5" applyNumberFormat="1" applyFont="1" applyFill="1" applyBorder="1" applyAlignment="1">
      <alignment horizontal="right"/>
    </xf>
    <xf numFmtId="44" fontId="5" fillId="7" borderId="1" xfId="5" applyFont="1" applyFill="1" applyBorder="1" applyAlignment="1">
      <alignment horizontal="right"/>
    </xf>
    <xf numFmtId="0" fontId="5" fillId="7" borderId="1" xfId="0" applyFont="1" applyFill="1" applyBorder="1"/>
    <xf numFmtId="165" fontId="5" fillId="7" borderId="1" xfId="0" applyNumberFormat="1" applyFont="1" applyFill="1" applyBorder="1"/>
    <xf numFmtId="43" fontId="5" fillId="8" borderId="1" xfId="6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4" fillId="2" borderId="11" xfId="0" applyFont="1" applyFill="1" applyBorder="1"/>
    <xf numFmtId="44" fontId="12" fillId="2" borderId="12" xfId="5" applyFont="1" applyFill="1" applyBorder="1"/>
    <xf numFmtId="0" fontId="5" fillId="8" borderId="1" xfId="0" applyFont="1" applyFill="1" applyBorder="1"/>
  </cellXfs>
  <cellStyles count="7">
    <cellStyle name="Milliers" xfId="6" builtinId="3"/>
    <cellStyle name="Milliers 2" xfId="2" xr:uid="{00000000-0005-0000-0000-000001000000}"/>
    <cellStyle name="Monétaire" xfId="5" builtinId="4"/>
    <cellStyle name="Normal" xfId="0" builtinId="0"/>
    <cellStyle name="Normal 2" xfId="1" xr:uid="{00000000-0005-0000-0000-000003000000}"/>
    <cellStyle name="Normal 3" xfId="3" xr:uid="{00000000-0005-0000-0000-000004000000}"/>
    <cellStyle name="Pourcentage 2" xfId="4" xr:uid="{00000000-0005-0000-0000-000006000000}"/>
  </cellStyles>
  <dxfs count="0"/>
  <tableStyles count="0" defaultTableStyle="TableStyleMedium9" defaultPivotStyle="PivotStyleLight16"/>
  <colors>
    <mruColors>
      <color rgb="FFFFE161"/>
      <color rgb="FFCC9900"/>
      <color rgb="FFCCFFCC"/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TIM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8B6AB"/>
      </a:accent1>
      <a:accent2>
        <a:srgbClr val="009BAC"/>
      </a:accent2>
      <a:accent3>
        <a:srgbClr val="EB5E57"/>
      </a:accent3>
      <a:accent4>
        <a:srgbClr val="FBBA00"/>
      </a:accent4>
      <a:accent5>
        <a:srgbClr val="21445B"/>
      </a:accent5>
      <a:accent6>
        <a:srgbClr val="6EBB80"/>
      </a:accent6>
      <a:hlink>
        <a:srgbClr val="FA754A"/>
      </a:hlink>
      <a:folHlink>
        <a:srgbClr val="008E9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C8A5-502C-435D-9BCE-2E9A909C5847}">
  <sheetPr>
    <tabColor theme="0" tint="-0.34998626667073579"/>
  </sheetPr>
  <dimension ref="A1"/>
  <sheetViews>
    <sheetView workbookViewId="0">
      <selection activeCell="B30" sqref="B30:C30"/>
    </sheetView>
  </sheetViews>
  <sheetFormatPr baseColWidth="10" defaultColWidth="11.44140625" defaultRowHeight="13.2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0D7D-E0B4-4333-B28E-4CD6E5879BEB}">
  <sheetPr>
    <tabColor rgb="FFFFC000"/>
    <pageSetUpPr fitToPage="1"/>
  </sheetPr>
  <dimension ref="B3:C44"/>
  <sheetViews>
    <sheetView showGridLines="0" tabSelected="1" zoomScale="55" zoomScaleNormal="55" workbookViewId="0">
      <selection activeCell="C32" sqref="C32"/>
    </sheetView>
  </sheetViews>
  <sheetFormatPr baseColWidth="10" defaultColWidth="11.5546875" defaultRowHeight="15.6" x14ac:dyDescent="0.4"/>
  <cols>
    <col min="1" max="1" width="11.5546875" style="1"/>
    <col min="2" max="2" width="70.88671875" style="1" customWidth="1"/>
    <col min="3" max="3" width="27.109375" style="1" customWidth="1"/>
    <col min="4" max="4" width="32.109375" style="1" customWidth="1"/>
    <col min="5" max="16384" width="11.5546875" style="1"/>
  </cols>
  <sheetData>
    <row r="3" spans="2:3" ht="25.8" x14ac:dyDescent="0.5">
      <c r="B3" s="25" t="s">
        <v>0</v>
      </c>
      <c r="C3" s="26"/>
    </row>
    <row r="5" spans="2:3" ht="36" customHeight="1" x14ac:dyDescent="0.4">
      <c r="C5" s="24" t="s">
        <v>1</v>
      </c>
    </row>
    <row r="6" spans="2:3" x14ac:dyDescent="0.4">
      <c r="B6" s="29" t="s">
        <v>20</v>
      </c>
      <c r="C6" s="17">
        <v>420</v>
      </c>
    </row>
    <row r="7" spans="2:3" ht="7.2" customHeight="1" x14ac:dyDescent="0.4"/>
    <row r="8" spans="2:3" x14ac:dyDescent="0.4">
      <c r="C8" s="7" t="s">
        <v>2</v>
      </c>
    </row>
    <row r="9" spans="2:3" x14ac:dyDescent="0.4">
      <c r="B9" s="8" t="s">
        <v>3</v>
      </c>
      <c r="C9" s="9">
        <f>SUM(C10:C12)</f>
        <v>0</v>
      </c>
    </row>
    <row r="10" spans="2:3" x14ac:dyDescent="0.4">
      <c r="B10" s="3"/>
      <c r="C10" s="14"/>
    </row>
    <row r="11" spans="2:3" x14ac:dyDescent="0.4">
      <c r="B11" s="3"/>
      <c r="C11" s="14"/>
    </row>
    <row r="12" spans="2:3" x14ac:dyDescent="0.4">
      <c r="B12" s="4"/>
      <c r="C12" s="15"/>
    </row>
    <row r="13" spans="2:3" x14ac:dyDescent="0.4">
      <c r="B13" s="8" t="s">
        <v>4</v>
      </c>
      <c r="C13" s="9">
        <f t="shared" ref="C13" si="0">SUM(C14:C17)</f>
        <v>0</v>
      </c>
    </row>
    <row r="14" spans="2:3" x14ac:dyDescent="0.4">
      <c r="B14" s="3"/>
      <c r="C14" s="14"/>
    </row>
    <row r="15" spans="2:3" x14ac:dyDescent="0.4">
      <c r="B15" s="3"/>
      <c r="C15" s="14"/>
    </row>
    <row r="16" spans="2:3" x14ac:dyDescent="0.4">
      <c r="B16" s="3"/>
      <c r="C16" s="14"/>
    </row>
    <row r="17" spans="2:3" x14ac:dyDescent="0.4">
      <c r="B17" s="4"/>
      <c r="C17" s="15"/>
    </row>
    <row r="18" spans="2:3" x14ac:dyDescent="0.4">
      <c r="B18" s="8" t="s">
        <v>5</v>
      </c>
      <c r="C18" s="9">
        <f t="shared" ref="C18" si="1">SUM(C19:C22)</f>
        <v>0</v>
      </c>
    </row>
    <row r="19" spans="2:3" x14ac:dyDescent="0.4">
      <c r="B19" s="3"/>
      <c r="C19" s="14"/>
    </row>
    <row r="20" spans="2:3" x14ac:dyDescent="0.4">
      <c r="B20" s="3"/>
      <c r="C20" s="14"/>
    </row>
    <row r="21" spans="2:3" x14ac:dyDescent="0.4">
      <c r="B21" s="3"/>
      <c r="C21" s="14"/>
    </row>
    <row r="22" spans="2:3" x14ac:dyDescent="0.4">
      <c r="B22" s="5"/>
      <c r="C22" s="14"/>
    </row>
    <row r="23" spans="2:3" x14ac:dyDescent="0.4">
      <c r="B23" s="8" t="s">
        <v>21</v>
      </c>
      <c r="C23" s="9">
        <f t="shared" ref="C23" si="2">SUM(C24:C28)</f>
        <v>0</v>
      </c>
    </row>
    <row r="24" spans="2:3" x14ac:dyDescent="0.4">
      <c r="B24" s="3"/>
      <c r="C24" s="14"/>
    </row>
    <row r="25" spans="2:3" x14ac:dyDescent="0.4">
      <c r="B25" s="3"/>
      <c r="C25" s="14"/>
    </row>
    <row r="26" spans="2:3" x14ac:dyDescent="0.4">
      <c r="B26" s="3"/>
      <c r="C26" s="14"/>
    </row>
    <row r="27" spans="2:3" x14ac:dyDescent="0.4">
      <c r="B27" s="3"/>
      <c r="C27" s="14"/>
    </row>
    <row r="28" spans="2:3" x14ac:dyDescent="0.4">
      <c r="B28" s="4"/>
      <c r="C28" s="15"/>
    </row>
    <row r="29" spans="2:3" x14ac:dyDescent="0.4">
      <c r="B29" s="10" t="s">
        <v>6</v>
      </c>
      <c r="C29" s="11">
        <f>SUM(C9,C13,C18,C23)</f>
        <v>0</v>
      </c>
    </row>
    <row r="30" spans="2:3" x14ac:dyDescent="0.4">
      <c r="B30" s="6" t="s">
        <v>7</v>
      </c>
      <c r="C30" s="16"/>
    </row>
    <row r="31" spans="2:3" x14ac:dyDescent="0.4">
      <c r="B31" s="12" t="s">
        <v>8</v>
      </c>
      <c r="C31" s="13">
        <f>C29-C30</f>
        <v>0</v>
      </c>
    </row>
    <row r="32" spans="2:3" ht="16.8" x14ac:dyDescent="0.45">
      <c r="B32" s="27" t="s">
        <v>9</v>
      </c>
      <c r="C32" s="28">
        <f>IF(C31*0.8&gt;90000,90000,C31*0.8)</f>
        <v>0</v>
      </c>
    </row>
    <row r="34" spans="2:3" ht="31.2" x14ac:dyDescent="0.4">
      <c r="B34" s="18" t="s">
        <v>10</v>
      </c>
      <c r="C34" s="18" t="s">
        <v>1</v>
      </c>
    </row>
    <row r="35" spans="2:3" x14ac:dyDescent="0.4">
      <c r="B35" s="2" t="s">
        <v>11</v>
      </c>
      <c r="C35" s="19">
        <f>C32*0.3</f>
        <v>0</v>
      </c>
    </row>
    <row r="36" spans="2:3" x14ac:dyDescent="0.4">
      <c r="B36" s="2" t="s">
        <v>12</v>
      </c>
      <c r="C36" s="19">
        <f>C32*0.3</f>
        <v>0</v>
      </c>
    </row>
    <row r="37" spans="2:3" x14ac:dyDescent="0.4">
      <c r="B37" s="2" t="s">
        <v>13</v>
      </c>
      <c r="C37" s="19">
        <f>C32-SUM(C35:C36)</f>
        <v>0</v>
      </c>
    </row>
    <row r="38" spans="2:3" x14ac:dyDescent="0.4">
      <c r="B38" s="2" t="s">
        <v>14</v>
      </c>
      <c r="C38" s="20">
        <f>C37/C6</f>
        <v>0</v>
      </c>
    </row>
    <row r="39" spans="2:3" ht="16.8" x14ac:dyDescent="0.4">
      <c r="B39" s="2" t="s">
        <v>19</v>
      </c>
      <c r="C39" s="23"/>
    </row>
    <row r="40" spans="2:3" x14ac:dyDescent="0.4">
      <c r="B40" s="2" t="s">
        <v>15</v>
      </c>
      <c r="C40" s="20">
        <f>C38*C39</f>
        <v>0</v>
      </c>
    </row>
    <row r="41" spans="2:3" x14ac:dyDescent="0.4">
      <c r="B41" s="2" t="s">
        <v>16</v>
      </c>
      <c r="C41" s="23"/>
    </row>
    <row r="42" spans="2:3" x14ac:dyDescent="0.4">
      <c r="B42" s="2" t="s">
        <v>17</v>
      </c>
      <c r="C42" s="20">
        <f>IF((SUM(C35:C36,C40)+C41*C38-C40)&gt;$C$32,$C$32-SUM(C35:C36,C40),C41*C38-C40)</f>
        <v>0</v>
      </c>
    </row>
    <row r="43" spans="2:3" ht="4.2" customHeight="1" x14ac:dyDescent="0.4"/>
    <row r="44" spans="2:3" x14ac:dyDescent="0.4">
      <c r="B44" s="21" t="s">
        <v>18</v>
      </c>
      <c r="C44" s="22">
        <f>SUM(C35:C36,C40,C42)</f>
        <v>0</v>
      </c>
    </row>
  </sheetData>
  <mergeCells count="1">
    <mergeCell ref="B3:C3"/>
  </mergeCells>
  <phoneticPr fontId="3" type="noConversion"/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16b80b-f91f-447d-9c01-c1dde69e5d2a" xsi:nil="true"/>
    <lcf76f155ced4ddcb4097134ff3c332f xmlns="ec2f0cf4-cc28-4e12-bc9d-8de064d70d8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58A28F8266145AEF728648A884CDA" ma:contentTypeVersion="14" ma:contentTypeDescription="Crée un document." ma:contentTypeScope="" ma:versionID="95cd9cdb853644019a78a8df5c3110d3">
  <xsd:schema xmlns:xsd="http://www.w3.org/2001/XMLSchema" xmlns:xs="http://www.w3.org/2001/XMLSchema" xmlns:p="http://schemas.microsoft.com/office/2006/metadata/properties" xmlns:ns2="ec2f0cf4-cc28-4e12-bc9d-8de064d70d80" xmlns:ns3="2d16b80b-f91f-447d-9c01-c1dde69e5d2a" targetNamespace="http://schemas.microsoft.com/office/2006/metadata/properties" ma:root="true" ma:fieldsID="e6ac8a93d0397ae8a9ac8467831ead79" ns2:_="" ns3:_="">
    <xsd:import namespace="ec2f0cf4-cc28-4e12-bc9d-8de064d70d80"/>
    <xsd:import namespace="2d16b80b-f91f-447d-9c01-c1dde69e5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0cf4-cc28-4e12-bc9d-8de064d70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8e9d80e1-6919-4618-838a-afd6e4854a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6b80b-f91f-447d-9c01-c1dde69e5d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d0b392f-c676-4d7e-9dde-0d3fdd0002b1}" ma:internalName="TaxCatchAll" ma:showField="CatchAllData" ma:web="2d16b80b-f91f-447d-9c01-c1dde69e5d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96D3D-9F00-42CF-8BAE-D273F1728B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6CA1F-47A8-43FE-996F-DF7BEBE53F64}">
  <ds:schemaRefs>
    <ds:schemaRef ds:uri="http://schemas.microsoft.com/office/2006/metadata/properties"/>
    <ds:schemaRef ds:uri="http://schemas.microsoft.com/office/infopath/2007/PartnerControls"/>
    <ds:schemaRef ds:uri="2d16b80b-f91f-447d-9c01-c1dde69e5d2a"/>
    <ds:schemaRef ds:uri="ec2f0cf4-cc28-4e12-bc9d-8de064d70d80"/>
  </ds:schemaRefs>
</ds:datastoreItem>
</file>

<file path=customXml/itemProps3.xml><?xml version="1.0" encoding="utf-8"?>
<ds:datastoreItem xmlns:ds="http://schemas.openxmlformats.org/officeDocument/2006/customXml" ds:itemID="{CA846E75-A875-480B-8FBB-C75AF966B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0cf4-cc28-4e12-bc9d-8de064d70d80"/>
    <ds:schemaRef ds:uri="2d16b80b-f91f-447d-9c01-c1dde69e5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</vt:lpstr>
      <vt:lpstr>Pièce Financière - Détail</vt:lpstr>
    </vt:vector>
  </TitlesOfParts>
  <Manager/>
  <Company>Groupe Connex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Lang - Iter</dc:creator>
  <cp:keywords/>
  <dc:description/>
  <cp:lastModifiedBy>Aurore Blasco</cp:lastModifiedBy>
  <cp:revision/>
  <dcterms:created xsi:type="dcterms:W3CDTF">2005-04-08T06:25:33Z</dcterms:created>
  <dcterms:modified xsi:type="dcterms:W3CDTF">2024-12-04T09:46:53Z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0x0101002D258A28F8266145AEF728648A884CDA</vt:lpwstr>
  </property>
  <property fmtid="{D5CDD505-2E9C-101B-9397-08002B2CF9AE}" pid="4" name="MediaServiceImageTags">
    <vt:lpwstr/>
  </property>
</Properties>
</file>